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 LaRose\Dropbox (iSEE)\Operations\Open Orders\Tracking\Multiple Shipments 2021\"/>
    </mc:Choice>
  </mc:AlternateContent>
  <xr:revisionPtr revIDLastSave="0" documentId="13_ncr:1_{FF977728-DE8B-4740-B3F8-1A41C85A8CB4}" xr6:coauthVersionLast="47" xr6:coauthVersionMax="47" xr10:uidLastSave="{00000000-0000-0000-0000-000000000000}"/>
  <bookViews>
    <workbookView xWindow="28692" yWindow="12" windowWidth="29016" windowHeight="15816" activeTab="1" xr2:uid="{CD72EB21-2EC8-4B04-8143-CA49BF45EE6E}"/>
  </bookViews>
  <sheets>
    <sheet name="Constellation Ship List MASTER" sheetId="1" r:id="rId1"/>
    <sheet name="5280 Constellation_Ship 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D28" i="1" s="1"/>
  <c r="D27" i="1"/>
  <c r="C27" i="1"/>
  <c r="D26" i="1"/>
  <c r="C26" i="1"/>
  <c r="C25" i="1"/>
  <c r="C29" i="1" s="1"/>
  <c r="C23" i="1"/>
  <c r="N22" i="1"/>
  <c r="J28" i="1" s="1"/>
  <c r="D22" i="1"/>
  <c r="D21" i="1"/>
  <c r="D20" i="1"/>
  <c r="D19" i="1"/>
  <c r="N18" i="1"/>
  <c r="J27" i="1" s="1"/>
  <c r="D18" i="1"/>
  <c r="D17" i="1"/>
  <c r="D16" i="1"/>
  <c r="D15" i="1"/>
  <c r="N14" i="1"/>
  <c r="J26" i="1" s="1"/>
  <c r="D14" i="1"/>
  <c r="D13" i="1"/>
  <c r="D12" i="1"/>
  <c r="D11" i="1"/>
  <c r="N10" i="1"/>
  <c r="J25" i="1" s="1"/>
  <c r="D10" i="1"/>
  <c r="D9" i="1"/>
  <c r="D8" i="1"/>
  <c r="D7" i="1"/>
  <c r="D6" i="1"/>
  <c r="D5" i="1"/>
  <c r="D4" i="1"/>
  <c r="D23" i="1" s="1"/>
  <c r="D3" i="1"/>
  <c r="D2" i="1"/>
  <c r="D25" i="1" l="1"/>
  <c r="D29" i="1" s="1"/>
</calcChain>
</file>

<file path=xl/sharedStrings.xml><?xml version="1.0" encoding="utf-8"?>
<sst xmlns="http://schemas.openxmlformats.org/spreadsheetml/2006/main" count="278" uniqueCount="186">
  <si>
    <t>DISTRIBUTORS</t>
  </si>
  <si>
    <t>ACCOUNT</t>
  </si>
  <si>
    <t>APEX RACK
UNITS</t>
  </si>
  <si>
    <t>APEX RACK
BOXES</t>
  </si>
  <si>
    <t>STORE COUNT</t>
  </si>
  <si>
    <t>ATTENTION</t>
  </si>
  <si>
    <t>Phone</t>
  </si>
  <si>
    <t>ADDRESS LINE 1</t>
  </si>
  <si>
    <t>ADDRESS LINE 2</t>
  </si>
  <si>
    <t>CITY</t>
  </si>
  <si>
    <t>STATE</t>
  </si>
  <si>
    <t>ZIP CODE</t>
  </si>
  <si>
    <t>Shipping Quote</t>
  </si>
  <si>
    <t>SGWS - SC (COLUMBIA)</t>
  </si>
  <si>
    <t>CIRCLE K SOUTHEAST</t>
  </si>
  <si>
    <t>Art Burgess</t>
  </si>
  <si>
    <t>7600 RICHARD ST</t>
  </si>
  <si>
    <t>UNKNOWN</t>
  </si>
  <si>
    <t>COLUMBIA</t>
  </si>
  <si>
    <t>SC</t>
  </si>
  <si>
    <t>29209</t>
  </si>
  <si>
    <t>CHRIS J YAHNIS CORP - SC</t>
  </si>
  <si>
    <t>CIRCLE K COASTAL CAROLINA</t>
  </si>
  <si>
    <t>Billie Aull</t>
  </si>
  <si>
    <t>843-260-6332</t>
  </si>
  <si>
    <t>1440 N SCHLITZ DR</t>
  </si>
  <si>
    <t>FLORENCE</t>
  </si>
  <si>
    <t>29501</t>
  </si>
  <si>
    <t>BEV SOUTH COLUMBIA-SC</t>
  </si>
  <si>
    <t>Matt Hipps</t>
  </si>
  <si>
    <t>803-341-1626</t>
  </si>
  <si>
    <t>265 METROPOLITAN DR</t>
  </si>
  <si>
    <t>WEST COLUMBIA</t>
  </si>
  <si>
    <t>29170</t>
  </si>
  <si>
    <t>SAVANNAH DIST CO - GA</t>
  </si>
  <si>
    <t>George Vachon</t>
  </si>
  <si>
    <t>912-656-1735</t>
  </si>
  <si>
    <t>2425 WEST GWINNETT ST</t>
  </si>
  <si>
    <t>SAVANNAH</t>
  </si>
  <si>
    <t>GA</t>
  </si>
  <si>
    <t>31415</t>
  </si>
  <si>
    <t>UNITED BEV OF NC LLC - NC (HICKORY) (S)</t>
  </si>
  <si>
    <t>CIRCLE K COASTAL CAROLINA &amp; SOUTHEAST</t>
  </si>
  <si>
    <t>Paul Landis</t>
  </si>
  <si>
    <t>828-244-5698</t>
  </si>
  <si>
    <t>105 9TH ST</t>
  </si>
  <si>
    <t>HICKORY</t>
  </si>
  <si>
    <t>NC</t>
  </si>
  <si>
    <t>28601</t>
  </si>
  <si>
    <t>COMER DIST CO - SC (S)</t>
  </si>
  <si>
    <t>KLEBER DUSENBURY</t>
  </si>
  <si>
    <t xml:space="preserve"> 803-230-3931</t>
  </si>
  <si>
    <t>110 CARMEL RD</t>
  </si>
  <si>
    <t>ROCK HILL</t>
  </si>
  <si>
    <t>29730</t>
  </si>
  <si>
    <t>GENERAL WHOLESALE CO - SC (SPARTANBURG)</t>
  </si>
  <si>
    <t>Kenny Roberts</t>
  </si>
  <si>
    <t>864-909-1105</t>
  </si>
  <si>
    <t>8025 HOWARD ST</t>
  </si>
  <si>
    <t>SPARTANBURG</t>
  </si>
  <si>
    <t>29303</t>
  </si>
  <si>
    <t>HEALY WHOLESALE CO INC - NC</t>
  </si>
  <si>
    <t>FRED BURR</t>
  </si>
  <si>
    <t>4021 DISTRIBUTION DR</t>
  </si>
  <si>
    <t>FAYETTEVILLE</t>
  </si>
  <si>
    <t>28311</t>
  </si>
  <si>
    <t>SKYLAND BEER DIST CO - NC</t>
  </si>
  <si>
    <t>Carl Marvin</t>
  </si>
  <si>
    <t>828-707-2452</t>
  </si>
  <si>
    <t>1 OVERLAND INDUSTRIAL BLVD</t>
  </si>
  <si>
    <t>ASHEVILLE</t>
  </si>
  <si>
    <t>28806</t>
  </si>
  <si>
    <t>LONG BEVERAGE, NC</t>
  </si>
  <si>
    <t>ARTHUR HAYES</t>
  </si>
  <si>
    <t>10500 WORLD TRADE BLVD</t>
  </si>
  <si>
    <t>RALEIGH</t>
  </si>
  <si>
    <t>27617</t>
  </si>
  <si>
    <t>BETTER BRANDS INC - SC (MYRTLE BEACH)</t>
  </si>
  <si>
    <t>DOUG KNIGHT</t>
  </si>
  <si>
    <t>843-458-2899</t>
  </si>
  <si>
    <t>908 JACKSON ST</t>
  </si>
  <si>
    <t>MYRTLE BEACH</t>
  </si>
  <si>
    <t>29577</t>
  </si>
  <si>
    <t>GENERAL WHOLESALE CO - GA (AUGUSTA)</t>
  </si>
  <si>
    <t>GREG CASEY</t>
  </si>
  <si>
    <t>706-373-0726</t>
  </si>
  <si>
    <t>537 LANEY WALKER BLVD. EXT.</t>
  </si>
  <si>
    <t>AUGUSTA</t>
  </si>
  <si>
    <t>30901</t>
  </si>
  <si>
    <t>BLUE RIDGE BEV CO INC - VA (ABINGDON)</t>
  </si>
  <si>
    <t>CHRIS SMITH</t>
  </si>
  <si>
    <t>(276) 780-8217</t>
  </si>
  <si>
    <t>18177 OAK PARK DRIVE</t>
  </si>
  <si>
    <t>ABINGDON</t>
  </si>
  <si>
    <t>VA</t>
  </si>
  <si>
    <t>CAROLINA PREMIUM BEVERAGE - CONCORD</t>
  </si>
  <si>
    <t>TERRY SCHRAMM</t>
  </si>
  <si>
    <t>4435 BEAM ROAD</t>
  </si>
  <si>
    <t>CHARLOTTE</t>
  </si>
  <si>
    <t>COASTAL BEV CO - NC (WILMINGTON)</t>
  </si>
  <si>
    <t>ERIC DIXON</t>
  </si>
  <si>
    <t>461 CORPORATE DR</t>
  </si>
  <si>
    <t>WILMINGTON</t>
  </si>
  <si>
    <t>28401</t>
  </si>
  <si>
    <t>RH BARRINGER DIST CO - NC (GREENSBORO)</t>
  </si>
  <si>
    <t>KEITH WOMACK</t>
  </si>
  <si>
    <t>1620 FAIRFAX ROAD</t>
  </si>
  <si>
    <t>GREENSBORO</t>
  </si>
  <si>
    <t>27407</t>
  </si>
  <si>
    <t>BLUE RIDGE BEV CO INC-VA (WAYNESBORO) (S</t>
  </si>
  <si>
    <t>KERRY THOMAS</t>
  </si>
  <si>
    <t xml:space="preserve">540-941-3730 </t>
  </si>
  <si>
    <t>349 S OAK LN</t>
  </si>
  <si>
    <t>WAYNESBORO</t>
  </si>
  <si>
    <t>GENERAL WHOLESALE CO - GA (ATLANTA)</t>
  </si>
  <si>
    <t>CHAD RUTHERFORD</t>
  </si>
  <si>
    <t>678-779-7191</t>
  </si>
  <si>
    <t>615 STONEHILL DR SW</t>
  </si>
  <si>
    <t>ATLANTA</t>
  </si>
  <si>
    <t>30336</t>
  </si>
  <si>
    <t>HENRY J LEE DIST LLC - SC (SUMMERVILLE)</t>
  </si>
  <si>
    <t>CIRCLE K COASTAL CAROLINA AND SOUTHEAST</t>
  </si>
  <si>
    <t>Brian Brooke</t>
  </si>
  <si>
    <t>315 MARYMEADE DR.</t>
  </si>
  <si>
    <t>SUMMERVILLE</t>
  </si>
  <si>
    <t>29483</t>
  </si>
  <si>
    <t>ADAMS BEV OF NC LLC-NC (GOLDSBORO)</t>
  </si>
  <si>
    <t>BENTON TEAGUE</t>
  </si>
  <si>
    <t>919-614-3973</t>
  </si>
  <si>
    <t>797 CATON RD</t>
  </si>
  <si>
    <t>LUMBERTON</t>
  </si>
  <si>
    <t>UNITED BEV OF NC LLC - NC (SALISBURY)(S)</t>
  </si>
  <si>
    <t>JAMIE BALLARD</t>
  </si>
  <si>
    <t>385 AIRPORT RD</t>
  </si>
  <si>
    <t>SALISBURY</t>
  </si>
  <si>
    <t>28147</t>
  </si>
  <si>
    <t>SO#</t>
  </si>
  <si>
    <t>Shipping Estimate</t>
  </si>
  <si>
    <t>Inventory</t>
  </si>
  <si>
    <t>Shipping from Simon same time as Yellow ships from River Plate</t>
  </si>
  <si>
    <t>SO#5279</t>
  </si>
  <si>
    <t>2352P</t>
  </si>
  <si>
    <t>Shipping from River Plate same time as Orange ships from Simon</t>
  </si>
  <si>
    <t>2516P</t>
  </si>
  <si>
    <t>Shipping from River Plate mid-Sept pending contianer arrival</t>
  </si>
  <si>
    <t>SO#5280</t>
  </si>
  <si>
    <t>2369P</t>
  </si>
  <si>
    <t>Shipping from River Plate late-Sept pending container arrival</t>
  </si>
  <si>
    <t>SO#5281</t>
  </si>
  <si>
    <t xml:space="preserve">cor </t>
  </si>
  <si>
    <t>Customer Name</t>
  </si>
  <si>
    <t>Constellation</t>
  </si>
  <si>
    <t># of Locations</t>
  </si>
  <si>
    <t>BOXES</t>
  </si>
  <si>
    <t>UNITS</t>
  </si>
  <si>
    <t>Warehouse Record ID#-Item Record ID#</t>
  </si>
  <si>
    <t>Date</t>
  </si>
  <si>
    <t>Shipment #</t>
  </si>
  <si>
    <t>Record ID#</t>
  </si>
  <si>
    <t>Import - Ship To Name</t>
  </si>
  <si>
    <t>Import - Ship To Attention</t>
  </si>
  <si>
    <t>Import - Ship To Phone Number</t>
  </si>
  <si>
    <t>Import - Ship To Address 1</t>
  </si>
  <si>
    <t>Import - Ship To City</t>
  </si>
  <si>
    <t>Import - Ship To State</t>
  </si>
  <si>
    <t>Import - Ship To Zip</t>
  </si>
  <si>
    <t>Qty REQUESTED To Ship</t>
  </si>
  <si>
    <t>Print on Packing Slip</t>
  </si>
  <si>
    <t>Packing Slip Notes</t>
  </si>
  <si>
    <t>Related Warehouse</t>
  </si>
  <si>
    <t>Related Inventory</t>
  </si>
  <si>
    <t>Special Comments</t>
  </si>
  <si>
    <t>Tracking #</t>
  </si>
  <si>
    <t>Invoice Qty To Ship</t>
  </si>
  <si>
    <t>Cost of Shipmnet</t>
  </si>
  <si>
    <t>Status of Shipment</t>
  </si>
  <si>
    <t>Shipment Performance</t>
  </si>
  <si>
    <t>Shipping Estimate - AQ</t>
  </si>
  <si>
    <t>UPS Ground on iSEE's Account</t>
  </si>
  <si>
    <t>2-583</t>
  </si>
  <si>
    <t>6280:1</t>
  </si>
  <si>
    <t>6280:2</t>
  </si>
  <si>
    <t>6280:3</t>
  </si>
  <si>
    <t>6280:4</t>
  </si>
  <si>
    <t>Shipped</t>
  </si>
  <si>
    <t>Late-Container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</si>
</sst>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4" fontId="0" fillId="2" borderId="1" xfId="1" applyFont="1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44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4" fontId="0" fillId="3" borderId="1" xfId="1" applyFont="1" applyFill="1" applyBorder="1"/>
    <xf numFmtId="0" fontId="0" fillId="3" borderId="0" xfId="0" applyFill="1"/>
    <xf numFmtId="44" fontId="0" fillId="3" borderId="0" xfId="0" applyNumberFormat="1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/>
    <xf numFmtId="0" fontId="0" fillId="4" borderId="0" xfId="0" applyFill="1"/>
    <xf numFmtId="44" fontId="0" fillId="4" borderId="0" xfId="0" applyNumberFormat="1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  <xf numFmtId="44" fontId="0" fillId="5" borderId="1" xfId="1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 wrapText="1"/>
    </xf>
    <xf numFmtId="44" fontId="0" fillId="5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4" fontId="0" fillId="2" borderId="0" xfId="0" applyNumberFormat="1" applyFill="1"/>
    <xf numFmtId="4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6" borderId="0" xfId="0" applyFont="1" applyFill="1" applyAlignment="1">
      <alignment horizontal="center"/>
    </xf>
    <xf numFmtId="0" fontId="0" fillId="7" borderId="0" xfId="0" applyFill="1"/>
    <xf numFmtId="0" fontId="2" fillId="6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44" fontId="0" fillId="4" borderId="0" xfId="1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Fill="1"/>
    <xf numFmtId="1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9702-D187-4E53-88BF-9B4D4363F37C}">
  <dimension ref="A1:N54"/>
  <sheetViews>
    <sheetView topLeftCell="A11" workbookViewId="0">
      <selection activeCell="F26" sqref="F26"/>
    </sheetView>
  </sheetViews>
  <sheetFormatPr defaultColWidth="43.44140625" defaultRowHeight="14.4" x14ac:dyDescent="0.3"/>
  <cols>
    <col min="1" max="1" width="40.21875" bestFit="1" customWidth="1"/>
    <col min="2" max="2" width="25.21875" bestFit="1" customWidth="1"/>
    <col min="3" max="4" width="17.21875" style="35" customWidth="1"/>
    <col min="5" max="5" width="10.88671875" style="35" customWidth="1"/>
    <col min="6" max="6" width="17.6640625" customWidth="1"/>
    <col min="7" max="7" width="17.6640625" style="36" customWidth="1"/>
    <col min="8" max="8" width="26.77734375" customWidth="1"/>
    <col min="9" max="9" width="14.109375" customWidth="1"/>
    <col min="10" max="10" width="15.21875" customWidth="1"/>
    <col min="11" max="11" width="5.88671875" customWidth="1"/>
    <col min="12" max="12" width="8.44140625" style="36" bestFit="1" customWidth="1"/>
    <col min="13" max="13" width="12.88671875" customWidth="1"/>
    <col min="14" max="14" width="10.6640625" customWidth="1"/>
  </cols>
  <sheetData>
    <row r="1" spans="1:14" s="3" customFormat="1" ht="31.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4" s="8" customFormat="1" x14ac:dyDescent="0.3">
      <c r="A2" s="4" t="s">
        <v>13</v>
      </c>
      <c r="B2" s="4" t="s">
        <v>14</v>
      </c>
      <c r="C2" s="5">
        <v>50</v>
      </c>
      <c r="D2" s="5">
        <f>C2/2</f>
        <v>25</v>
      </c>
      <c r="E2" s="5">
        <v>51</v>
      </c>
      <c r="F2" s="4" t="s">
        <v>15</v>
      </c>
      <c r="G2" s="6">
        <v>8036951630</v>
      </c>
      <c r="H2" s="4" t="s">
        <v>16</v>
      </c>
      <c r="I2" s="4" t="s">
        <v>17</v>
      </c>
      <c r="J2" s="4" t="s">
        <v>18</v>
      </c>
      <c r="K2" s="4" t="s">
        <v>19</v>
      </c>
      <c r="L2" s="6" t="s">
        <v>20</v>
      </c>
      <c r="M2" s="7">
        <v>97.5</v>
      </c>
    </row>
    <row r="3" spans="1:14" s="8" customFormat="1" x14ac:dyDescent="0.3">
      <c r="A3" s="4" t="s">
        <v>21</v>
      </c>
      <c r="B3" s="4" t="s">
        <v>22</v>
      </c>
      <c r="C3" s="5">
        <v>32</v>
      </c>
      <c r="D3" s="5">
        <f t="shared" ref="D3:D22" si="0">C3/2</f>
        <v>16</v>
      </c>
      <c r="E3" s="5">
        <v>15</v>
      </c>
      <c r="F3" s="4" t="s">
        <v>23</v>
      </c>
      <c r="G3" s="6" t="s">
        <v>24</v>
      </c>
      <c r="H3" s="4" t="s">
        <v>25</v>
      </c>
      <c r="I3" s="4" t="s">
        <v>17</v>
      </c>
      <c r="J3" s="4" t="s">
        <v>26</v>
      </c>
      <c r="K3" s="4" t="s">
        <v>19</v>
      </c>
      <c r="L3" s="6" t="s">
        <v>27</v>
      </c>
      <c r="M3" s="7">
        <v>75.52</v>
      </c>
    </row>
    <row r="4" spans="1:14" s="8" customFormat="1" x14ac:dyDescent="0.3">
      <c r="A4" s="4" t="s">
        <v>28</v>
      </c>
      <c r="B4" s="4" t="s">
        <v>14</v>
      </c>
      <c r="C4" s="5">
        <v>24</v>
      </c>
      <c r="D4" s="5">
        <f t="shared" si="0"/>
        <v>12</v>
      </c>
      <c r="E4" s="5">
        <v>31</v>
      </c>
      <c r="F4" s="4" t="s">
        <v>29</v>
      </c>
      <c r="G4" s="6" t="s">
        <v>30</v>
      </c>
      <c r="H4" s="4" t="s">
        <v>31</v>
      </c>
      <c r="I4" s="4" t="s">
        <v>17</v>
      </c>
      <c r="J4" s="4" t="s">
        <v>32</v>
      </c>
      <c r="K4" s="4" t="s">
        <v>19</v>
      </c>
      <c r="L4" s="6" t="s">
        <v>33</v>
      </c>
      <c r="M4" s="7">
        <v>24.82</v>
      </c>
    </row>
    <row r="5" spans="1:14" s="8" customFormat="1" ht="37.049999999999997" customHeight="1" x14ac:dyDescent="0.3">
      <c r="A5" s="4" t="s">
        <v>34</v>
      </c>
      <c r="B5" s="4" t="s">
        <v>14</v>
      </c>
      <c r="C5" s="5">
        <v>20</v>
      </c>
      <c r="D5" s="5">
        <f t="shared" si="0"/>
        <v>10</v>
      </c>
      <c r="E5" s="5">
        <v>10</v>
      </c>
      <c r="F5" s="4" t="s">
        <v>35</v>
      </c>
      <c r="G5" s="6" t="s">
        <v>36</v>
      </c>
      <c r="H5" s="4" t="s">
        <v>37</v>
      </c>
      <c r="I5" s="4" t="s">
        <v>17</v>
      </c>
      <c r="J5" s="4" t="s">
        <v>38</v>
      </c>
      <c r="K5" s="4" t="s">
        <v>39</v>
      </c>
      <c r="L5" s="6" t="s">
        <v>40</v>
      </c>
      <c r="M5" s="7">
        <v>29.44</v>
      </c>
    </row>
    <row r="6" spans="1:14" s="8" customFormat="1" ht="28.8" x14ac:dyDescent="0.3">
      <c r="A6" s="4" t="s">
        <v>41</v>
      </c>
      <c r="B6" s="9" t="s">
        <v>42</v>
      </c>
      <c r="C6" s="5">
        <v>20</v>
      </c>
      <c r="D6" s="5">
        <f t="shared" si="0"/>
        <v>10</v>
      </c>
      <c r="E6" s="5">
        <v>18</v>
      </c>
      <c r="F6" s="4" t="s">
        <v>43</v>
      </c>
      <c r="G6" s="6" t="s">
        <v>44</v>
      </c>
      <c r="H6" s="4" t="s">
        <v>45</v>
      </c>
      <c r="I6" s="4" t="s">
        <v>17</v>
      </c>
      <c r="J6" s="4" t="s">
        <v>46</v>
      </c>
      <c r="K6" s="4" t="s">
        <v>47</v>
      </c>
      <c r="L6" s="6" t="s">
        <v>48</v>
      </c>
      <c r="M6" s="7">
        <v>24.82</v>
      </c>
    </row>
    <row r="7" spans="1:14" s="8" customFormat="1" x14ac:dyDescent="0.3">
      <c r="A7" s="4" t="s">
        <v>49</v>
      </c>
      <c r="B7" s="4" t="s">
        <v>14</v>
      </c>
      <c r="C7" s="5">
        <v>20</v>
      </c>
      <c r="D7" s="5">
        <f t="shared" si="0"/>
        <v>10</v>
      </c>
      <c r="E7" s="5">
        <v>17</v>
      </c>
      <c r="F7" s="4" t="s">
        <v>50</v>
      </c>
      <c r="G7" s="6" t="s">
        <v>51</v>
      </c>
      <c r="H7" s="4" t="s">
        <v>52</v>
      </c>
      <c r="I7" s="4" t="s">
        <v>17</v>
      </c>
      <c r="J7" s="4" t="s">
        <v>53</v>
      </c>
      <c r="K7" s="4" t="s">
        <v>19</v>
      </c>
      <c r="L7" s="6" t="s">
        <v>54</v>
      </c>
      <c r="M7" s="7">
        <v>24.82</v>
      </c>
    </row>
    <row r="8" spans="1:14" s="8" customFormat="1" x14ac:dyDescent="0.3">
      <c r="A8" s="4" t="s">
        <v>55</v>
      </c>
      <c r="B8" s="4" t="s">
        <v>14</v>
      </c>
      <c r="C8" s="5">
        <v>20</v>
      </c>
      <c r="D8" s="5">
        <f t="shared" si="0"/>
        <v>10</v>
      </c>
      <c r="E8" s="5">
        <v>25</v>
      </c>
      <c r="F8" s="4" t="s">
        <v>56</v>
      </c>
      <c r="G8" s="6" t="s">
        <v>57</v>
      </c>
      <c r="H8" s="4" t="s">
        <v>58</v>
      </c>
      <c r="I8" s="4" t="s">
        <v>17</v>
      </c>
      <c r="J8" s="4" t="s">
        <v>59</v>
      </c>
      <c r="K8" s="4" t="s">
        <v>19</v>
      </c>
      <c r="L8" s="6" t="s">
        <v>60</v>
      </c>
      <c r="M8" s="7">
        <v>24.82</v>
      </c>
    </row>
    <row r="9" spans="1:14" s="8" customFormat="1" x14ac:dyDescent="0.3">
      <c r="A9" s="4" t="s">
        <v>61</v>
      </c>
      <c r="B9" s="4" t="s">
        <v>22</v>
      </c>
      <c r="C9" s="5">
        <v>12</v>
      </c>
      <c r="D9" s="5">
        <f t="shared" si="0"/>
        <v>6</v>
      </c>
      <c r="E9" s="5">
        <v>5</v>
      </c>
      <c r="F9" s="4" t="s">
        <v>62</v>
      </c>
      <c r="G9" s="6">
        <v>9109772439</v>
      </c>
      <c r="H9" s="4" t="s">
        <v>63</v>
      </c>
      <c r="I9" s="4" t="s">
        <v>17</v>
      </c>
      <c r="J9" s="4" t="s">
        <v>64</v>
      </c>
      <c r="K9" s="4" t="s">
        <v>47</v>
      </c>
      <c r="L9" s="6" t="s">
        <v>65</v>
      </c>
      <c r="M9" s="7">
        <v>29.44</v>
      </c>
    </row>
    <row r="10" spans="1:14" s="12" customFormat="1" ht="33.450000000000003" customHeight="1" x14ac:dyDescent="0.3">
      <c r="A10" s="4" t="s">
        <v>66</v>
      </c>
      <c r="B10" s="4" t="s">
        <v>14</v>
      </c>
      <c r="C10" s="5">
        <v>4</v>
      </c>
      <c r="D10" s="5">
        <f t="shared" si="0"/>
        <v>2</v>
      </c>
      <c r="E10" s="5">
        <v>1</v>
      </c>
      <c r="F10" s="4" t="s">
        <v>67</v>
      </c>
      <c r="G10" s="6" t="s">
        <v>68</v>
      </c>
      <c r="H10" s="4" t="s">
        <v>69</v>
      </c>
      <c r="I10" s="4" t="s">
        <v>17</v>
      </c>
      <c r="J10" s="4" t="s">
        <v>70</v>
      </c>
      <c r="K10" s="4" t="s">
        <v>47</v>
      </c>
      <c r="L10" s="6" t="s">
        <v>71</v>
      </c>
      <c r="M10" s="10">
        <v>14.06</v>
      </c>
      <c r="N10" s="11">
        <f>SUM(M2:M10)</f>
        <v>345.23999999999995</v>
      </c>
    </row>
    <row r="11" spans="1:14" s="17" customFormat="1" x14ac:dyDescent="0.3">
      <c r="A11" s="13" t="s">
        <v>72</v>
      </c>
      <c r="B11" s="13" t="s">
        <v>22</v>
      </c>
      <c r="C11" s="14">
        <v>140</v>
      </c>
      <c r="D11" s="14">
        <f t="shared" si="0"/>
        <v>70</v>
      </c>
      <c r="E11" s="14">
        <v>75</v>
      </c>
      <c r="F11" s="13" t="s">
        <v>73</v>
      </c>
      <c r="G11" s="15">
        <v>9192190390</v>
      </c>
      <c r="H11" s="13" t="s">
        <v>74</v>
      </c>
      <c r="I11" s="13" t="s">
        <v>17</v>
      </c>
      <c r="J11" s="13" t="s">
        <v>75</v>
      </c>
      <c r="K11" s="13" t="s">
        <v>47</v>
      </c>
      <c r="L11" s="15" t="s">
        <v>76</v>
      </c>
      <c r="M11" s="16">
        <v>382.02</v>
      </c>
    </row>
    <row r="12" spans="1:14" s="17" customFormat="1" x14ac:dyDescent="0.3">
      <c r="A12" s="13" t="s">
        <v>77</v>
      </c>
      <c r="B12" s="13" t="s">
        <v>22</v>
      </c>
      <c r="C12" s="14">
        <v>100</v>
      </c>
      <c r="D12" s="14">
        <f t="shared" si="0"/>
        <v>50</v>
      </c>
      <c r="E12" s="14">
        <v>49</v>
      </c>
      <c r="F12" s="13" t="s">
        <v>78</v>
      </c>
      <c r="G12" s="15" t="s">
        <v>79</v>
      </c>
      <c r="H12" s="13" t="s">
        <v>80</v>
      </c>
      <c r="I12" s="13" t="s">
        <v>17</v>
      </c>
      <c r="J12" s="13" t="s">
        <v>81</v>
      </c>
      <c r="K12" s="13" t="s">
        <v>19</v>
      </c>
      <c r="L12" s="15" t="s">
        <v>82</v>
      </c>
      <c r="M12" s="16">
        <v>318.35000000000002</v>
      </c>
    </row>
    <row r="13" spans="1:14" s="17" customFormat="1" x14ac:dyDescent="0.3">
      <c r="A13" s="13" t="s">
        <v>83</v>
      </c>
      <c r="B13" s="13" t="s">
        <v>14</v>
      </c>
      <c r="C13" s="14">
        <v>50</v>
      </c>
      <c r="D13" s="14">
        <f t="shared" si="0"/>
        <v>25</v>
      </c>
      <c r="E13" s="14">
        <v>42</v>
      </c>
      <c r="F13" s="13" t="s">
        <v>84</v>
      </c>
      <c r="G13" s="15" t="s">
        <v>85</v>
      </c>
      <c r="H13" s="13" t="s">
        <v>86</v>
      </c>
      <c r="I13" s="13" t="s">
        <v>17</v>
      </c>
      <c r="J13" s="13" t="s">
        <v>87</v>
      </c>
      <c r="K13" s="13" t="s">
        <v>39</v>
      </c>
      <c r="L13" s="15" t="s">
        <v>88</v>
      </c>
      <c r="M13" s="16">
        <v>191.01</v>
      </c>
    </row>
    <row r="14" spans="1:14" s="17" customFormat="1" x14ac:dyDescent="0.3">
      <c r="A14" s="13" t="s">
        <v>89</v>
      </c>
      <c r="B14" s="13" t="s">
        <v>22</v>
      </c>
      <c r="C14" s="14">
        <v>10</v>
      </c>
      <c r="D14" s="14">
        <f t="shared" si="0"/>
        <v>5</v>
      </c>
      <c r="E14" s="14">
        <v>14</v>
      </c>
      <c r="F14" s="13" t="s">
        <v>90</v>
      </c>
      <c r="G14" s="15" t="s">
        <v>91</v>
      </c>
      <c r="H14" s="13" t="s">
        <v>92</v>
      </c>
      <c r="I14" s="13" t="s">
        <v>17</v>
      </c>
      <c r="J14" s="13" t="s">
        <v>93</v>
      </c>
      <c r="K14" s="13" t="s">
        <v>94</v>
      </c>
      <c r="L14" s="15">
        <v>24210</v>
      </c>
      <c r="M14" s="16">
        <v>52.77</v>
      </c>
      <c r="N14" s="18">
        <f>SUM(M11:M14)</f>
        <v>944.15</v>
      </c>
    </row>
    <row r="15" spans="1:14" s="23" customFormat="1" x14ac:dyDescent="0.3">
      <c r="A15" s="19" t="s">
        <v>95</v>
      </c>
      <c r="B15" s="19" t="s">
        <v>14</v>
      </c>
      <c r="C15" s="20">
        <v>200</v>
      </c>
      <c r="D15" s="20">
        <f t="shared" si="0"/>
        <v>100</v>
      </c>
      <c r="E15" s="20">
        <v>86</v>
      </c>
      <c r="F15" s="19" t="s">
        <v>96</v>
      </c>
      <c r="G15" s="21">
        <v>3362533997</v>
      </c>
      <c r="H15" s="19" t="s">
        <v>97</v>
      </c>
      <c r="I15" s="19" t="s">
        <v>17</v>
      </c>
      <c r="J15" s="19" t="s">
        <v>98</v>
      </c>
      <c r="K15" s="19" t="s">
        <v>47</v>
      </c>
      <c r="L15" s="21">
        <v>28217</v>
      </c>
      <c r="M15" s="22">
        <v>415</v>
      </c>
    </row>
    <row r="16" spans="1:14" s="23" customFormat="1" x14ac:dyDescent="0.3">
      <c r="A16" s="19" t="s">
        <v>99</v>
      </c>
      <c r="B16" s="19" t="s">
        <v>22</v>
      </c>
      <c r="C16" s="20">
        <v>170</v>
      </c>
      <c r="D16" s="20">
        <f t="shared" si="0"/>
        <v>85</v>
      </c>
      <c r="E16" s="20">
        <v>63</v>
      </c>
      <c r="F16" s="19" t="s">
        <v>100</v>
      </c>
      <c r="G16" s="21">
        <v>9105237850</v>
      </c>
      <c r="H16" s="19" t="s">
        <v>101</v>
      </c>
      <c r="I16" s="19" t="s">
        <v>17</v>
      </c>
      <c r="J16" s="19" t="s">
        <v>102</v>
      </c>
      <c r="K16" s="19" t="s">
        <v>47</v>
      </c>
      <c r="L16" s="21" t="s">
        <v>103</v>
      </c>
      <c r="M16" s="22">
        <v>402.88</v>
      </c>
    </row>
    <row r="17" spans="1:14" s="23" customFormat="1" x14ac:dyDescent="0.3">
      <c r="A17" s="19" t="s">
        <v>104</v>
      </c>
      <c r="B17" s="19" t="s">
        <v>22</v>
      </c>
      <c r="C17" s="20">
        <v>80</v>
      </c>
      <c r="D17" s="20">
        <f t="shared" si="0"/>
        <v>40</v>
      </c>
      <c r="E17" s="20">
        <v>52</v>
      </c>
      <c r="F17" s="19" t="s">
        <v>105</v>
      </c>
      <c r="G17" s="21">
        <v>3368540555</v>
      </c>
      <c r="H17" s="19" t="s">
        <v>106</v>
      </c>
      <c r="I17" s="19" t="s">
        <v>17</v>
      </c>
      <c r="J17" s="19" t="s">
        <v>107</v>
      </c>
      <c r="K17" s="19" t="s">
        <v>47</v>
      </c>
      <c r="L17" s="21" t="s">
        <v>108</v>
      </c>
      <c r="M17" s="22">
        <v>254.68</v>
      </c>
    </row>
    <row r="18" spans="1:14" s="23" customFormat="1" ht="34.950000000000003" customHeight="1" x14ac:dyDescent="0.3">
      <c r="A18" s="19" t="s">
        <v>109</v>
      </c>
      <c r="B18" s="19" t="s">
        <v>22</v>
      </c>
      <c r="C18" s="20">
        <v>6</v>
      </c>
      <c r="D18" s="20">
        <f t="shared" si="0"/>
        <v>3</v>
      </c>
      <c r="E18" s="19">
        <v>3</v>
      </c>
      <c r="F18" s="19" t="s">
        <v>110</v>
      </c>
      <c r="G18" s="21" t="s">
        <v>111</v>
      </c>
      <c r="H18" s="19" t="s">
        <v>112</v>
      </c>
      <c r="I18" s="19" t="s">
        <v>17</v>
      </c>
      <c r="J18" s="19" t="s">
        <v>113</v>
      </c>
      <c r="K18" s="19" t="s">
        <v>94</v>
      </c>
      <c r="L18" s="21">
        <v>22980</v>
      </c>
      <c r="M18" s="22">
        <v>49.38</v>
      </c>
      <c r="N18" s="24">
        <f>SUM(M15:M18)</f>
        <v>1121.94</v>
      </c>
    </row>
    <row r="19" spans="1:14" s="31" customFormat="1" x14ac:dyDescent="0.3">
      <c r="A19" s="25" t="s">
        <v>114</v>
      </c>
      <c r="B19" s="25" t="s">
        <v>14</v>
      </c>
      <c r="C19" s="26">
        <v>70</v>
      </c>
      <c r="D19" s="26">
        <f t="shared" si="0"/>
        <v>35</v>
      </c>
      <c r="E19" s="26">
        <v>80</v>
      </c>
      <c r="F19" s="27" t="s">
        <v>115</v>
      </c>
      <c r="G19" s="28" t="s">
        <v>116</v>
      </c>
      <c r="H19" s="25" t="s">
        <v>117</v>
      </c>
      <c r="I19" s="25" t="s">
        <v>17</v>
      </c>
      <c r="J19" s="25" t="s">
        <v>118</v>
      </c>
      <c r="K19" s="25" t="s">
        <v>39</v>
      </c>
      <c r="L19" s="29" t="s">
        <v>119</v>
      </c>
      <c r="M19" s="30">
        <v>191.01</v>
      </c>
    </row>
    <row r="20" spans="1:14" s="31" customFormat="1" ht="28.8" x14ac:dyDescent="0.3">
      <c r="A20" s="25" t="s">
        <v>120</v>
      </c>
      <c r="B20" s="27" t="s">
        <v>121</v>
      </c>
      <c r="C20" s="26">
        <v>70</v>
      </c>
      <c r="D20" s="26">
        <f t="shared" si="0"/>
        <v>35</v>
      </c>
      <c r="E20" s="26">
        <v>72</v>
      </c>
      <c r="F20" s="25" t="s">
        <v>122</v>
      </c>
      <c r="G20" s="29">
        <v>8436954600</v>
      </c>
      <c r="H20" s="25" t="s">
        <v>123</v>
      </c>
      <c r="I20" s="25" t="s">
        <v>17</v>
      </c>
      <c r="J20" s="25" t="s">
        <v>124</v>
      </c>
      <c r="K20" s="25" t="s">
        <v>19</v>
      </c>
      <c r="L20" s="29" t="s">
        <v>125</v>
      </c>
      <c r="M20" s="30">
        <v>191.01</v>
      </c>
    </row>
    <row r="21" spans="1:14" s="31" customFormat="1" x14ac:dyDescent="0.3">
      <c r="A21" s="25" t="s">
        <v>126</v>
      </c>
      <c r="B21" s="25" t="s">
        <v>22</v>
      </c>
      <c r="C21" s="26">
        <v>50</v>
      </c>
      <c r="D21" s="26">
        <f t="shared" si="0"/>
        <v>25</v>
      </c>
      <c r="E21" s="26">
        <v>59</v>
      </c>
      <c r="F21" s="25" t="s">
        <v>127</v>
      </c>
      <c r="G21" s="29" t="s">
        <v>128</v>
      </c>
      <c r="H21" s="25" t="s">
        <v>129</v>
      </c>
      <c r="I21" s="25" t="s">
        <v>17</v>
      </c>
      <c r="J21" s="25" t="s">
        <v>130</v>
      </c>
      <c r="K21" s="25" t="s">
        <v>47</v>
      </c>
      <c r="L21" s="29">
        <v>28360</v>
      </c>
      <c r="M21" s="30">
        <v>201.18</v>
      </c>
    </row>
    <row r="22" spans="1:14" s="31" customFormat="1" ht="28.8" x14ac:dyDescent="0.3">
      <c r="A22" s="27" t="s">
        <v>131</v>
      </c>
      <c r="B22" s="27" t="s">
        <v>42</v>
      </c>
      <c r="C22" s="32">
        <v>40</v>
      </c>
      <c r="D22" s="32">
        <f t="shared" si="0"/>
        <v>20</v>
      </c>
      <c r="E22" s="32">
        <v>26</v>
      </c>
      <c r="F22" s="25" t="s">
        <v>132</v>
      </c>
      <c r="G22" s="29">
        <v>7042242783</v>
      </c>
      <c r="H22" s="27" t="s">
        <v>133</v>
      </c>
      <c r="I22" s="27" t="s">
        <v>17</v>
      </c>
      <c r="J22" s="27" t="s">
        <v>134</v>
      </c>
      <c r="K22" s="27" t="s">
        <v>47</v>
      </c>
      <c r="L22" s="28" t="s">
        <v>135</v>
      </c>
      <c r="M22" s="30">
        <v>127.34</v>
      </c>
      <c r="N22" s="33">
        <f>SUM(M19:M22)</f>
        <v>710.54000000000008</v>
      </c>
    </row>
    <row r="23" spans="1:14" x14ac:dyDescent="0.3">
      <c r="C23" s="34">
        <f>SUM(C2:C22)</f>
        <v>1188</v>
      </c>
      <c r="D23" s="34">
        <f>SUM(D2:D22)</f>
        <v>594</v>
      </c>
    </row>
    <row r="24" spans="1:14" x14ac:dyDescent="0.3">
      <c r="I24" s="37" t="s">
        <v>136</v>
      </c>
      <c r="J24" s="37" t="s">
        <v>137</v>
      </c>
    </row>
    <row r="25" spans="1:14" x14ac:dyDescent="0.3">
      <c r="A25" s="35"/>
      <c r="B25" s="38" t="s">
        <v>138</v>
      </c>
      <c r="C25" s="39">
        <f>SUM(C2:C10)</f>
        <v>202</v>
      </c>
      <c r="D25" s="39">
        <f>C25/2</f>
        <v>101</v>
      </c>
      <c r="E25" s="39">
        <v>9</v>
      </c>
      <c r="F25" s="8" t="s">
        <v>139</v>
      </c>
      <c r="G25" s="40"/>
      <c r="H25" s="8"/>
      <c r="I25" s="8" t="s">
        <v>140</v>
      </c>
      <c r="J25" s="41">
        <f>N10</f>
        <v>345.23999999999995</v>
      </c>
      <c r="N25" s="42"/>
    </row>
    <row r="26" spans="1:14" x14ac:dyDescent="0.3">
      <c r="A26" s="35"/>
      <c r="B26" s="43" t="s">
        <v>141</v>
      </c>
      <c r="C26" s="44">
        <f>SUM(C11:C14)</f>
        <v>300</v>
      </c>
      <c r="D26" s="44">
        <f t="shared" ref="D26:D28" si="1">C26/2</f>
        <v>150</v>
      </c>
      <c r="E26" s="44">
        <v>4</v>
      </c>
      <c r="F26" s="17" t="s">
        <v>142</v>
      </c>
      <c r="G26" s="45"/>
      <c r="H26" s="17"/>
      <c r="I26" s="17" t="s">
        <v>140</v>
      </c>
      <c r="J26" s="18">
        <f>N14</f>
        <v>944.15</v>
      </c>
      <c r="N26" s="42"/>
    </row>
    <row r="27" spans="1:14" x14ac:dyDescent="0.3">
      <c r="A27" s="35"/>
      <c r="B27" s="46" t="s">
        <v>143</v>
      </c>
      <c r="C27" s="47">
        <f>SUM(C15:C18)</f>
        <v>456</v>
      </c>
      <c r="D27" s="47">
        <f t="shared" si="1"/>
        <v>228</v>
      </c>
      <c r="E27" s="47">
        <v>4</v>
      </c>
      <c r="F27" s="23" t="s">
        <v>144</v>
      </c>
      <c r="G27" s="48"/>
      <c r="H27" s="23"/>
      <c r="I27" s="23" t="s">
        <v>145</v>
      </c>
      <c r="J27" s="24">
        <f>N18</f>
        <v>1121.94</v>
      </c>
    </row>
    <row r="28" spans="1:14" x14ac:dyDescent="0.3">
      <c r="A28" s="35"/>
      <c r="B28" s="49" t="s">
        <v>146</v>
      </c>
      <c r="C28" s="50">
        <f>SUM(C19:C22)</f>
        <v>230</v>
      </c>
      <c r="D28" s="50">
        <f t="shared" si="1"/>
        <v>115</v>
      </c>
      <c r="E28" s="50">
        <v>4</v>
      </c>
      <c r="F28" s="31" t="s">
        <v>147</v>
      </c>
      <c r="G28" s="51"/>
      <c r="H28" s="31"/>
      <c r="I28" s="31" t="s">
        <v>148</v>
      </c>
      <c r="J28" s="33">
        <f>N22</f>
        <v>710.54000000000008</v>
      </c>
    </row>
    <row r="29" spans="1:14" x14ac:dyDescent="0.3">
      <c r="A29" s="34"/>
      <c r="C29" s="34">
        <f>SUM(C25:C28)</f>
        <v>1188</v>
      </c>
      <c r="D29" s="34">
        <f>SUM(D25:D28)</f>
        <v>594</v>
      </c>
      <c r="E29" s="34">
        <v>21</v>
      </c>
    </row>
    <row r="54" spans="9:9" x14ac:dyDescent="0.3">
      <c r="I54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510F4-DDA5-4CF0-AFD5-E6E112C9A685}">
  <dimension ref="A2:AH39"/>
  <sheetViews>
    <sheetView tabSelected="1" topLeftCell="I1" zoomScale="80" zoomScaleNormal="80" workbookViewId="0">
      <selection activeCell="N19" sqref="N19"/>
    </sheetView>
  </sheetViews>
  <sheetFormatPr defaultRowHeight="14.4" x14ac:dyDescent="0.3"/>
  <cols>
    <col min="1" max="1" width="11.33203125" customWidth="1"/>
    <col min="2" max="2" width="10.6640625" customWidth="1"/>
    <col min="3" max="3" width="11.6640625" bestFit="1" customWidth="1"/>
    <col min="4" max="4" width="11" bestFit="1" customWidth="1"/>
    <col min="5" max="5" width="11" customWidth="1"/>
    <col min="6" max="6" width="40.88671875" bestFit="1" customWidth="1"/>
    <col min="7" max="7" width="17.109375" customWidth="1"/>
    <col min="8" max="8" width="15" customWidth="1"/>
    <col min="9" max="9" width="33.44140625" customWidth="1"/>
    <col min="10" max="10" width="17.44140625" customWidth="1"/>
    <col min="11" max="11" width="7.44140625" customWidth="1"/>
    <col min="12" max="12" width="11.33203125" customWidth="1"/>
    <col min="13" max="14" width="12.88671875" customWidth="1"/>
    <col min="15" max="15" width="14.109375" customWidth="1"/>
    <col min="16" max="16" width="30.44140625" bestFit="1" customWidth="1"/>
    <col min="17" max="17" width="18.33203125" bestFit="1" customWidth="1"/>
    <col min="18" max="18" width="36.5546875" bestFit="1" customWidth="1"/>
    <col min="19" max="19" width="14.109375" customWidth="1"/>
    <col min="20" max="20" width="27.5546875" customWidth="1"/>
    <col min="21" max="21" width="9.88671875" customWidth="1"/>
    <col min="22" max="22" width="11.44140625" customWidth="1"/>
    <col min="24" max="24" width="12.6640625" customWidth="1"/>
    <col min="26" max="26" width="10.33203125" customWidth="1"/>
  </cols>
  <sheetData>
    <row r="2" spans="1:34" ht="35.4" customHeight="1" x14ac:dyDescent="0.3">
      <c r="A2" s="52" t="s">
        <v>150</v>
      </c>
      <c r="B2" s="53" t="s">
        <v>151</v>
      </c>
    </row>
    <row r="3" spans="1:34" ht="22.2" customHeight="1" x14ac:dyDescent="0.3">
      <c r="A3" s="52" t="s">
        <v>136</v>
      </c>
      <c r="B3" s="53">
        <v>5280</v>
      </c>
    </row>
    <row r="4" spans="1:34" ht="32.4" customHeight="1" x14ac:dyDescent="0.3">
      <c r="A4" s="52" t="s">
        <v>152</v>
      </c>
      <c r="B4" s="53">
        <v>4</v>
      </c>
      <c r="F4" s="54"/>
    </row>
    <row r="5" spans="1:34" x14ac:dyDescent="0.3">
      <c r="M5" s="55" t="s">
        <v>153</v>
      </c>
      <c r="N5" s="55" t="s">
        <v>154</v>
      </c>
      <c r="R5" s="56" t="s">
        <v>155</v>
      </c>
    </row>
    <row r="6" spans="1:34" s="3" customFormat="1" ht="43.2" x14ac:dyDescent="0.3">
      <c r="C6" s="3" t="s">
        <v>156</v>
      </c>
      <c r="D6" s="3" t="s">
        <v>157</v>
      </c>
      <c r="E6" s="3" t="s">
        <v>158</v>
      </c>
      <c r="F6" s="57" t="s">
        <v>159</v>
      </c>
      <c r="G6" s="57" t="s">
        <v>160</v>
      </c>
      <c r="H6" s="57" t="s">
        <v>161</v>
      </c>
      <c r="I6" s="57" t="s">
        <v>162</v>
      </c>
      <c r="J6" s="57" t="s">
        <v>163</v>
      </c>
      <c r="K6" s="57" t="s">
        <v>164</v>
      </c>
      <c r="L6" s="57" t="s">
        <v>165</v>
      </c>
      <c r="M6" s="57" t="s">
        <v>166</v>
      </c>
      <c r="N6" s="57" t="s">
        <v>166</v>
      </c>
      <c r="O6" s="3" t="s">
        <v>167</v>
      </c>
      <c r="P6" s="57" t="s">
        <v>168</v>
      </c>
      <c r="Q6" s="57" t="s">
        <v>169</v>
      </c>
      <c r="R6" s="58" t="s">
        <v>170</v>
      </c>
      <c r="S6" s="3" t="s">
        <v>171</v>
      </c>
      <c r="T6" s="3" t="s">
        <v>172</v>
      </c>
      <c r="U6" s="3" t="s">
        <v>173</v>
      </c>
      <c r="V6" s="59" t="s">
        <v>174</v>
      </c>
      <c r="W6" s="59" t="s">
        <v>175</v>
      </c>
      <c r="X6" s="59" t="s">
        <v>176</v>
      </c>
      <c r="Y6" s="59"/>
      <c r="Z6" s="59" t="s">
        <v>177</v>
      </c>
      <c r="AA6" s="59"/>
      <c r="AB6" s="59"/>
      <c r="AC6" s="59"/>
      <c r="AD6" s="59"/>
      <c r="AE6" s="59"/>
      <c r="AF6" s="59"/>
      <c r="AG6" s="59"/>
      <c r="AH6" s="59"/>
    </row>
    <row r="7" spans="1:34" s="23" customFormat="1" x14ac:dyDescent="0.3">
      <c r="B7" s="23">
        <v>1</v>
      </c>
      <c r="C7" s="68">
        <v>44463</v>
      </c>
      <c r="D7" s="69" t="s">
        <v>180</v>
      </c>
      <c r="E7" s="23">
        <v>32810</v>
      </c>
      <c r="F7" s="23" t="s">
        <v>95</v>
      </c>
      <c r="G7" s="23" t="s">
        <v>96</v>
      </c>
      <c r="H7" s="48">
        <v>3362533997</v>
      </c>
      <c r="I7" s="23" t="s">
        <v>97</v>
      </c>
      <c r="J7" s="23" t="s">
        <v>98</v>
      </c>
      <c r="K7" s="23" t="s">
        <v>47</v>
      </c>
      <c r="L7" s="48">
        <v>28217</v>
      </c>
      <c r="M7" s="60">
        <v>100</v>
      </c>
      <c r="N7" s="23">
        <v>200</v>
      </c>
      <c r="O7" s="23" t="b">
        <v>1</v>
      </c>
      <c r="P7" s="23" t="s">
        <v>178</v>
      </c>
      <c r="Q7" s="23">
        <v>2</v>
      </c>
      <c r="R7" s="23" t="s">
        <v>179</v>
      </c>
      <c r="T7" s="61"/>
      <c r="U7" s="60">
        <v>100</v>
      </c>
      <c r="W7" s="23" t="s">
        <v>184</v>
      </c>
      <c r="X7" s="23" t="s">
        <v>185</v>
      </c>
      <c r="Z7" s="62">
        <v>415</v>
      </c>
    </row>
    <row r="8" spans="1:34" s="23" customFormat="1" x14ac:dyDescent="0.3">
      <c r="B8" s="23">
        <v>2</v>
      </c>
      <c r="C8" s="68">
        <v>44463</v>
      </c>
      <c r="D8" s="69" t="s">
        <v>181</v>
      </c>
      <c r="E8" s="23">
        <v>32811</v>
      </c>
      <c r="F8" s="23" t="s">
        <v>99</v>
      </c>
      <c r="G8" s="23" t="s">
        <v>100</v>
      </c>
      <c r="H8" s="48">
        <v>9105237850</v>
      </c>
      <c r="I8" s="23" t="s">
        <v>101</v>
      </c>
      <c r="J8" s="23" t="s">
        <v>102</v>
      </c>
      <c r="K8" s="23" t="s">
        <v>47</v>
      </c>
      <c r="L8" s="48" t="s">
        <v>103</v>
      </c>
      <c r="M8" s="60">
        <v>85</v>
      </c>
      <c r="N8" s="23">
        <v>170</v>
      </c>
      <c r="O8" s="23" t="b">
        <v>1</v>
      </c>
      <c r="P8" s="23" t="s">
        <v>178</v>
      </c>
      <c r="Q8" s="23">
        <v>2</v>
      </c>
      <c r="R8" s="23" t="s">
        <v>179</v>
      </c>
      <c r="T8" s="61"/>
      <c r="U8" s="60">
        <v>85</v>
      </c>
      <c r="W8" s="23" t="s">
        <v>184</v>
      </c>
      <c r="X8" s="23" t="s">
        <v>185</v>
      </c>
      <c r="Z8" s="62">
        <v>402.88</v>
      </c>
    </row>
    <row r="9" spans="1:34" s="23" customFormat="1" x14ac:dyDescent="0.3">
      <c r="B9" s="23">
        <v>3</v>
      </c>
      <c r="C9" s="68">
        <v>44463</v>
      </c>
      <c r="D9" s="69" t="s">
        <v>182</v>
      </c>
      <c r="E9" s="23">
        <v>32812</v>
      </c>
      <c r="F9" s="23" t="s">
        <v>104</v>
      </c>
      <c r="G9" s="23" t="s">
        <v>105</v>
      </c>
      <c r="H9" s="48">
        <v>3368540555</v>
      </c>
      <c r="I9" s="23" t="s">
        <v>106</v>
      </c>
      <c r="J9" s="23" t="s">
        <v>107</v>
      </c>
      <c r="K9" s="23" t="s">
        <v>47</v>
      </c>
      <c r="L9" s="48" t="s">
        <v>108</v>
      </c>
      <c r="M9" s="60">
        <v>40</v>
      </c>
      <c r="N9" s="23">
        <v>80</v>
      </c>
      <c r="O9" s="23" t="b">
        <v>1</v>
      </c>
      <c r="P9" s="23" t="s">
        <v>178</v>
      </c>
      <c r="Q9" s="23">
        <v>2</v>
      </c>
      <c r="R9" s="23" t="s">
        <v>179</v>
      </c>
      <c r="T9" s="61"/>
      <c r="U9" s="60">
        <v>40</v>
      </c>
      <c r="W9" s="23" t="s">
        <v>184</v>
      </c>
      <c r="X9" s="23" t="s">
        <v>185</v>
      </c>
      <c r="Z9" s="62">
        <v>254.68</v>
      </c>
    </row>
    <row r="10" spans="1:34" s="23" customFormat="1" x14ac:dyDescent="0.3">
      <c r="B10" s="23">
        <v>4</v>
      </c>
      <c r="C10" s="68">
        <v>44463</v>
      </c>
      <c r="D10" s="69" t="s">
        <v>183</v>
      </c>
      <c r="E10" s="23">
        <v>32813</v>
      </c>
      <c r="F10" s="23" t="s">
        <v>109</v>
      </c>
      <c r="G10" s="23" t="s">
        <v>110</v>
      </c>
      <c r="H10" s="48" t="s">
        <v>111</v>
      </c>
      <c r="I10" s="23" t="s">
        <v>112</v>
      </c>
      <c r="J10" s="23" t="s">
        <v>113</v>
      </c>
      <c r="K10" s="23" t="s">
        <v>94</v>
      </c>
      <c r="L10" s="48">
        <v>22980</v>
      </c>
      <c r="M10" s="60">
        <v>3</v>
      </c>
      <c r="N10" s="23">
        <v>6</v>
      </c>
      <c r="O10" s="23" t="b">
        <v>1</v>
      </c>
      <c r="P10" s="23" t="s">
        <v>178</v>
      </c>
      <c r="Q10" s="23">
        <v>2</v>
      </c>
      <c r="R10" s="23" t="s">
        <v>179</v>
      </c>
      <c r="T10" s="61"/>
      <c r="U10" s="60">
        <v>3</v>
      </c>
      <c r="W10" s="23" t="s">
        <v>184</v>
      </c>
      <c r="X10" s="23" t="s">
        <v>185</v>
      </c>
      <c r="Z10" s="62">
        <v>49.38</v>
      </c>
    </row>
    <row r="11" spans="1:34" x14ac:dyDescent="0.3">
      <c r="C11" s="63"/>
      <c r="E11" s="67"/>
      <c r="F11" s="64"/>
      <c r="I11" s="64"/>
      <c r="J11" s="36"/>
      <c r="K11" s="36"/>
      <c r="L11" s="36"/>
      <c r="M11" s="65"/>
      <c r="T11" s="66"/>
      <c r="U11" s="65"/>
    </row>
    <row r="12" spans="1:34" x14ac:dyDescent="0.3">
      <c r="C12" s="63"/>
      <c r="F12" s="64"/>
      <c r="I12" s="64"/>
      <c r="J12" s="36"/>
      <c r="K12" s="36"/>
      <c r="L12" s="36"/>
      <c r="M12" s="65"/>
      <c r="T12" s="66"/>
      <c r="U12" s="65"/>
    </row>
    <row r="13" spans="1:34" x14ac:dyDescent="0.3">
      <c r="C13" s="63"/>
      <c r="F13" s="64"/>
      <c r="I13" s="64"/>
      <c r="J13" s="36"/>
      <c r="K13" s="36"/>
      <c r="L13" s="36"/>
      <c r="M13" s="65"/>
      <c r="T13" s="66"/>
      <c r="U13" s="65"/>
    </row>
    <row r="14" spans="1:34" x14ac:dyDescent="0.3">
      <c r="C14" s="63"/>
      <c r="F14" s="64"/>
      <c r="I14" s="64"/>
      <c r="J14" s="36"/>
      <c r="K14" s="36"/>
      <c r="L14" s="36"/>
      <c r="M14" s="65"/>
      <c r="T14" s="66"/>
      <c r="U14" s="65"/>
    </row>
    <row r="15" spans="1:34" x14ac:dyDescent="0.3">
      <c r="C15" s="63"/>
      <c r="F15" s="64"/>
      <c r="I15" s="64"/>
      <c r="J15" s="36"/>
      <c r="K15" s="36"/>
      <c r="L15" s="36"/>
      <c r="M15" s="65"/>
      <c r="T15" s="66"/>
      <c r="U15" s="65"/>
    </row>
    <row r="16" spans="1:34" x14ac:dyDescent="0.3">
      <c r="C16" s="63"/>
      <c r="F16" s="64"/>
      <c r="I16" s="64"/>
      <c r="J16" s="36"/>
      <c r="K16" s="36"/>
      <c r="L16" s="36"/>
      <c r="M16" s="65"/>
      <c r="T16" s="66"/>
      <c r="U16" s="65"/>
    </row>
    <row r="17" spans="3:21" x14ac:dyDescent="0.3">
      <c r="C17" s="63"/>
      <c r="F17" s="64"/>
      <c r="I17" s="64"/>
      <c r="J17" s="36"/>
      <c r="K17" s="36"/>
      <c r="L17" s="36"/>
      <c r="M17" s="65"/>
      <c r="T17" s="66"/>
      <c r="U17" s="65"/>
    </row>
    <row r="18" spans="3:21" x14ac:dyDescent="0.3">
      <c r="C18" s="63"/>
      <c r="F18" s="64"/>
      <c r="I18" s="64"/>
      <c r="J18" s="36"/>
      <c r="K18" s="36"/>
      <c r="L18" s="36"/>
      <c r="M18" s="65"/>
      <c r="T18" s="66"/>
      <c r="U18" s="65"/>
    </row>
    <row r="19" spans="3:21" x14ac:dyDescent="0.3">
      <c r="C19" s="63"/>
      <c r="F19" s="64"/>
      <c r="I19" s="64"/>
      <c r="J19" s="36"/>
      <c r="K19" s="36"/>
      <c r="L19" s="36"/>
      <c r="M19" s="65"/>
      <c r="T19" s="66"/>
      <c r="U19" s="65"/>
    </row>
    <row r="20" spans="3:21" x14ac:dyDescent="0.3">
      <c r="C20" s="63"/>
      <c r="F20" s="64"/>
      <c r="I20" s="64"/>
      <c r="J20" s="36"/>
      <c r="K20" s="36"/>
      <c r="L20" s="36"/>
      <c r="M20" s="65"/>
      <c r="T20" s="66"/>
      <c r="U20" s="65"/>
    </row>
    <row r="21" spans="3:21" x14ac:dyDescent="0.3">
      <c r="C21" s="63"/>
      <c r="F21" s="64"/>
      <c r="I21" s="64"/>
      <c r="J21" s="36"/>
      <c r="K21" s="36"/>
      <c r="L21" s="36"/>
      <c r="M21" s="65"/>
      <c r="T21" s="66"/>
      <c r="U21" s="65"/>
    </row>
    <row r="22" spans="3:21" x14ac:dyDescent="0.3">
      <c r="C22" s="63"/>
      <c r="F22" s="64"/>
      <c r="I22" s="64"/>
      <c r="J22" s="36"/>
      <c r="K22" s="36"/>
      <c r="L22" s="36"/>
      <c r="M22" s="65"/>
      <c r="T22" s="66"/>
      <c r="U22" s="65"/>
    </row>
    <row r="23" spans="3:21" x14ac:dyDescent="0.3">
      <c r="C23" s="63"/>
      <c r="F23" s="64"/>
      <c r="I23" s="64"/>
      <c r="J23" s="36"/>
      <c r="K23" s="36"/>
      <c r="L23" s="36"/>
      <c r="M23" s="65"/>
      <c r="T23" s="66"/>
      <c r="U23" s="65"/>
    </row>
    <row r="24" spans="3:21" x14ac:dyDescent="0.3">
      <c r="C24" s="63"/>
      <c r="F24" s="64"/>
      <c r="I24" s="64"/>
      <c r="J24" s="36"/>
      <c r="K24" s="36"/>
      <c r="L24" s="36"/>
      <c r="M24" s="65"/>
      <c r="T24" s="66"/>
      <c r="U24" s="65"/>
    </row>
    <row r="25" spans="3:21" x14ac:dyDescent="0.3">
      <c r="C25" s="63"/>
      <c r="F25" s="64"/>
      <c r="I25" s="64"/>
      <c r="J25" s="36"/>
      <c r="K25" s="36"/>
      <c r="L25" s="36"/>
      <c r="M25" s="65"/>
      <c r="T25" s="66"/>
      <c r="U25" s="65"/>
    </row>
    <row r="26" spans="3:21" x14ac:dyDescent="0.3">
      <c r="C26" s="63"/>
      <c r="F26" s="64"/>
      <c r="I26" s="64"/>
      <c r="J26" s="36"/>
      <c r="K26" s="36"/>
      <c r="L26" s="36"/>
      <c r="M26" s="65"/>
      <c r="T26" s="66"/>
      <c r="U26" s="65"/>
    </row>
    <row r="27" spans="3:21" x14ac:dyDescent="0.3">
      <c r="C27" s="63"/>
      <c r="F27" s="64"/>
      <c r="I27" s="64"/>
      <c r="J27" s="36"/>
      <c r="K27" s="36"/>
      <c r="L27" s="36"/>
      <c r="M27" s="65"/>
      <c r="T27" s="66"/>
      <c r="U27" s="65"/>
    </row>
    <row r="28" spans="3:21" x14ac:dyDescent="0.3">
      <c r="C28" s="63"/>
      <c r="F28" s="64"/>
      <c r="I28" s="64"/>
      <c r="J28" s="36"/>
      <c r="K28" s="36"/>
      <c r="L28" s="36"/>
      <c r="M28" s="65"/>
      <c r="T28" s="66"/>
      <c r="U28" s="65"/>
    </row>
    <row r="29" spans="3:21" x14ac:dyDescent="0.3">
      <c r="C29" s="63"/>
      <c r="F29" s="64"/>
      <c r="I29" s="64"/>
      <c r="J29" s="36"/>
      <c r="K29" s="36"/>
      <c r="L29" s="36"/>
      <c r="M29" s="65"/>
      <c r="T29" s="66"/>
      <c r="U29" s="65"/>
    </row>
    <row r="30" spans="3:21" x14ac:dyDescent="0.3">
      <c r="C30" s="63"/>
      <c r="F30" s="64"/>
      <c r="I30" s="64"/>
      <c r="J30" s="36"/>
      <c r="K30" s="36"/>
      <c r="L30" s="36"/>
      <c r="M30" s="65"/>
      <c r="T30" s="66"/>
      <c r="U30" s="65"/>
    </row>
    <row r="31" spans="3:21" x14ac:dyDescent="0.3">
      <c r="C31" s="63"/>
      <c r="F31" s="64"/>
      <c r="I31" s="64"/>
      <c r="J31" s="36"/>
      <c r="K31" s="36"/>
      <c r="L31" s="36"/>
      <c r="M31" s="65"/>
      <c r="T31" s="66"/>
      <c r="U31" s="65"/>
    </row>
    <row r="32" spans="3:21" x14ac:dyDescent="0.3">
      <c r="C32" s="63"/>
      <c r="F32" s="64"/>
      <c r="I32" s="64"/>
      <c r="J32" s="36"/>
      <c r="K32" s="36"/>
      <c r="L32" s="36"/>
      <c r="M32" s="65"/>
      <c r="T32" s="66"/>
      <c r="U32" s="65"/>
    </row>
    <row r="33" spans="3:21" x14ac:dyDescent="0.3">
      <c r="C33" s="63"/>
      <c r="F33" s="64"/>
      <c r="I33" s="64"/>
      <c r="J33" s="36"/>
      <c r="K33" s="36"/>
      <c r="L33" s="36"/>
      <c r="M33" s="65"/>
      <c r="T33" s="66"/>
      <c r="U33" s="65"/>
    </row>
    <row r="34" spans="3:21" x14ac:dyDescent="0.3">
      <c r="C34" s="63"/>
      <c r="F34" s="64"/>
      <c r="I34" s="64"/>
      <c r="J34" s="36"/>
      <c r="K34" s="36"/>
      <c r="L34" s="36"/>
      <c r="M34" s="65"/>
      <c r="T34" s="66"/>
      <c r="U34" s="65"/>
    </row>
    <row r="35" spans="3:21" x14ac:dyDescent="0.3">
      <c r="C35" s="63"/>
      <c r="F35" s="64"/>
      <c r="I35" s="64"/>
      <c r="J35" s="36"/>
      <c r="K35" s="36"/>
      <c r="L35" s="36"/>
      <c r="M35" s="65"/>
      <c r="T35" s="66"/>
      <c r="U35" s="65"/>
    </row>
    <row r="36" spans="3:21" x14ac:dyDescent="0.3">
      <c r="C36" s="63"/>
      <c r="F36" s="64"/>
      <c r="I36" s="64"/>
      <c r="J36" s="36"/>
      <c r="K36" s="36"/>
      <c r="L36" s="36"/>
      <c r="M36" s="65"/>
      <c r="T36" s="66"/>
      <c r="U36" s="65"/>
    </row>
    <row r="37" spans="3:21" x14ac:dyDescent="0.3">
      <c r="C37" s="63"/>
      <c r="F37" s="64"/>
      <c r="I37" s="64"/>
      <c r="J37" s="36"/>
      <c r="K37" s="36"/>
      <c r="L37" s="36"/>
      <c r="M37" s="65"/>
      <c r="T37" s="66"/>
      <c r="U37" s="65"/>
    </row>
    <row r="38" spans="3:21" x14ac:dyDescent="0.3">
      <c r="C38" s="63"/>
      <c r="F38" s="64"/>
      <c r="I38" s="64"/>
      <c r="J38" s="36"/>
      <c r="K38" s="36"/>
      <c r="L38" s="36"/>
      <c r="M38" s="65"/>
      <c r="T38" s="66"/>
      <c r="U38" s="65"/>
    </row>
    <row r="39" spans="3:21" x14ac:dyDescent="0.3">
      <c r="C39" s="63"/>
      <c r="F39" s="64"/>
      <c r="I39" s="64"/>
      <c r="J39" s="36"/>
      <c r="K39" s="36"/>
      <c r="L39" s="36"/>
      <c r="M39" s="65"/>
      <c r="T39" s="66"/>
      <c r="U39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Constellation Ship List MASTER</vt:lpstr>
      <vt:lpstr>5280 Constellation_Ship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Aleah Quast</dc:creator>
  <cp:lastModifiedBy>Melissa LaRose</cp:lastModifiedBy>
  <dcterms:created xsi:type="dcterms:W3CDTF">2021-08-30T15:16:53Z</dcterms:created>
  <dcterms:modified xsi:type="dcterms:W3CDTF">2021-09-27T16:03:21Z</dcterms:modified>
</cp:coreProperties>
</file>